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 activeTab="2"/>
  </bookViews>
  <sheets>
    <sheet name="2015г." sheetId="1" r:id="rId1"/>
    <sheet name="2016г." sheetId="2" r:id="rId2"/>
    <sheet name="2017г." sheetId="3" r:id="rId3"/>
    <sheet name="Мониторинг" sheetId="4" r:id="rId4"/>
  </sheets>
  <calcPr calcId="145621"/>
</workbook>
</file>

<file path=xl/calcChain.xml><?xml version="1.0" encoding="utf-8"?>
<calcChain xmlns="http://schemas.openxmlformats.org/spreadsheetml/2006/main">
  <c r="C21" i="4" l="1"/>
  <c r="D21" i="4"/>
  <c r="B21" i="4"/>
  <c r="C10" i="4"/>
  <c r="D10" i="4"/>
  <c r="B10" i="4"/>
  <c r="E16" i="3"/>
  <c r="F16" i="3"/>
  <c r="G16" i="3"/>
  <c r="H16" i="3"/>
  <c r="B16" i="3"/>
  <c r="C16" i="3"/>
  <c r="D16" i="3"/>
  <c r="D15" i="2"/>
  <c r="B15" i="2"/>
  <c r="C39" i="1" l="1"/>
  <c r="C38" i="1"/>
  <c r="B39" i="1"/>
  <c r="B38" i="1"/>
  <c r="B13" i="1" l="1"/>
</calcChain>
</file>

<file path=xl/sharedStrings.xml><?xml version="1.0" encoding="utf-8"?>
<sst xmlns="http://schemas.openxmlformats.org/spreadsheetml/2006/main" count="105" uniqueCount="36">
  <si>
    <t>Название ВУЗа</t>
  </si>
  <si>
    <t>Кол. вып.</t>
  </si>
  <si>
    <t>Направления</t>
  </si>
  <si>
    <t>Кол.вып.</t>
  </si>
  <si>
    <t>Обучение</t>
  </si>
  <si>
    <t>Очн., веч.,заоч.</t>
  </si>
  <si>
    <t>Кол. вып</t>
  </si>
  <si>
    <t>Физико-математическое</t>
  </si>
  <si>
    <t>Бюджетное</t>
  </si>
  <si>
    <t>Очное</t>
  </si>
  <si>
    <t>НГТУ им. Алексеева</t>
  </si>
  <si>
    <t>Естественно-научное</t>
  </si>
  <si>
    <t>Заочное, веч.</t>
  </si>
  <si>
    <t>Гуманитарное</t>
  </si>
  <si>
    <t xml:space="preserve">Платное </t>
  </si>
  <si>
    <t>ВШЭ</t>
  </si>
  <si>
    <t>Итого:</t>
  </si>
  <si>
    <t>Соц-экономическое</t>
  </si>
  <si>
    <t>НГПУ</t>
  </si>
  <si>
    <t>НГМА</t>
  </si>
  <si>
    <t>НГЛУ</t>
  </si>
  <si>
    <t>ННГУ им. Лобачевского</t>
  </si>
  <si>
    <t>ННГАСУ</t>
  </si>
  <si>
    <t>Другой ВУЗ</t>
  </si>
  <si>
    <t>Бюджет</t>
  </si>
  <si>
    <t>платно</t>
  </si>
  <si>
    <t>Выпускники 2014-2015г.</t>
  </si>
  <si>
    <t>ВУЗы г.Москвы ,Санкт-Петербурга</t>
  </si>
  <si>
    <t>Выпускники 2015-2016г.</t>
  </si>
  <si>
    <t>не поступили</t>
  </si>
  <si>
    <t>НГСХА</t>
  </si>
  <si>
    <t>Выпускники 2017-2018г.</t>
  </si>
  <si>
    <t xml:space="preserve">Количество выпускников </t>
  </si>
  <si>
    <t>итого</t>
  </si>
  <si>
    <t>не  поступили</t>
  </si>
  <si>
    <t>Поступление выпускников 2015-2017гг.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</si>
</sst>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1" fillId="0" borderId="1" xfId="0" applyFont="1" applyBorder="1"/>
    <xf numFmtId="0" fontId="0" fillId="0" borderId="0" xfId="0" applyBorder="1"/>
    <xf numFmtId="0" fontId="2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0" fontId="0" fillId="0" borderId="1" xfId="0" applyBorder="1"/>
    <xf numFmtId="0" fontId="6" fillId="0" borderId="0" xfId="0" applyFont="1" applyBorder="1"/>
    <xf numFmtId="0" fontId="6" fillId="0" borderId="0" xfId="0" applyNumberFormat="1" applyFont="1" applyBorder="1"/>
    <xf numFmtId="0" fontId="7" fillId="0" borderId="0" xfId="0" applyFont="1" applyBorder="1"/>
    <xf numFmtId="0" fontId="8" fillId="0" borderId="1" xfId="0" applyFont="1" applyBorder="1"/>
    <xf numFmtId="0" fontId="8" fillId="0" borderId="0" xfId="0" applyFont="1"/>
    <xf numFmtId="0" fontId="9" fillId="0" borderId="1" xfId="0" applyFont="1" applyBorder="1"/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Поступление в ВУЗы выпускников лицея № 87 В 2015г. </a:t>
            </a:r>
          </a:p>
        </c:rich>
      </c:tx>
      <c:layout>
        <c:manualLayout>
          <c:xMode val="edge"/>
          <c:yMode val="edge"/>
          <c:x val="3.3406032579260926E-2"/>
          <c:y val="3.6809827805364577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'2015г.'!$B$3</c:f>
              <c:strCache>
                <c:ptCount val="1"/>
                <c:pt idx="0">
                  <c:v>Кол. вып.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'2015г.'!$A$4:$A$13</c:f>
              <c:strCache>
                <c:ptCount val="10"/>
                <c:pt idx="0">
                  <c:v>ННГУ им. Лобачевского</c:v>
                </c:pt>
                <c:pt idx="1">
                  <c:v>НГТУ им. Алексеева</c:v>
                </c:pt>
                <c:pt idx="2">
                  <c:v>НГПУ</c:v>
                </c:pt>
                <c:pt idx="3">
                  <c:v>ВШЭ</c:v>
                </c:pt>
                <c:pt idx="4">
                  <c:v>НГМА</c:v>
                </c:pt>
                <c:pt idx="5">
                  <c:v>НГЛУ</c:v>
                </c:pt>
                <c:pt idx="6">
                  <c:v>ННГАСУ</c:v>
                </c:pt>
                <c:pt idx="7">
                  <c:v>ВУЗы г.Москвы ,Санкт-Петербурга</c:v>
                </c:pt>
                <c:pt idx="8">
                  <c:v>Другой ВУЗ</c:v>
                </c:pt>
                <c:pt idx="9">
                  <c:v>Итого:</c:v>
                </c:pt>
              </c:strCache>
            </c:strRef>
          </c:cat>
          <c:val>
            <c:numRef>
              <c:f>'2015г.'!$B$4:$B$13</c:f>
              <c:numCache>
                <c:formatCode>General</c:formatCode>
                <c:ptCount val="10"/>
                <c:pt idx="0">
                  <c:v>21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444569428821399"/>
          <c:y val="0.13424927435044179"/>
          <c:w val="0.30968128983877014"/>
          <c:h val="0.858536257036296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Поступление выпускников 2017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'2017г.'!$E$5:$E$6</c:f>
              <c:strCache>
                <c:ptCount val="2"/>
                <c:pt idx="0">
                  <c:v>Бюджетное</c:v>
                </c:pt>
                <c:pt idx="1">
                  <c:v>Платное </c:v>
                </c:pt>
              </c:strCache>
            </c:strRef>
          </c:cat>
          <c:val>
            <c:numRef>
              <c:f>'2017г.'!$F$5:$F$6</c:f>
              <c:numCache>
                <c:formatCode>General</c:formatCode>
                <c:ptCount val="2"/>
                <c:pt idx="0">
                  <c:v>50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Поступление</a:t>
            </a:r>
            <a:r>
              <a:rPr lang="ru-RU" sz="1400" baseline="0"/>
              <a:t> выпускников 2015-2017</a:t>
            </a:r>
            <a:endParaRPr lang="ru-RU" sz="1400"/>
          </a:p>
        </c:rich>
      </c:tx>
      <c:layout>
        <c:manualLayout>
          <c:xMode val="edge"/>
          <c:yMode val="edge"/>
          <c:x val="0.17459033245844269"/>
          <c:y val="2.7777777777777776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Мониторинг!$A$5</c:f>
              <c:strCache>
                <c:ptCount val="1"/>
                <c:pt idx="0">
                  <c:v>Физико-математическое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Мониторинг!$B$4:$D$4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Мониторинг!$B$5:$D$5</c:f>
              <c:numCache>
                <c:formatCode>General</c:formatCode>
                <c:ptCount val="3"/>
                <c:pt idx="0">
                  <c:v>17</c:v>
                </c:pt>
                <c:pt idx="1">
                  <c:v>27</c:v>
                </c:pt>
                <c:pt idx="2">
                  <c:v>25</c:v>
                </c:pt>
              </c:numCache>
            </c:numRef>
          </c:val>
        </c:ser>
        <c:ser>
          <c:idx val="1"/>
          <c:order val="1"/>
          <c:tx>
            <c:strRef>
              <c:f>Мониторинг!$A$6</c:f>
              <c:strCache>
                <c:ptCount val="1"/>
                <c:pt idx="0">
                  <c:v>Естественно-научное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Мониторинг!$B$4:$D$4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Мониторинг!$B$6:$D$6</c:f>
              <c:numCache>
                <c:formatCode>General</c:formatCode>
                <c:ptCount val="3"/>
                <c:pt idx="0">
                  <c:v>19</c:v>
                </c:pt>
                <c:pt idx="1">
                  <c:v>14</c:v>
                </c:pt>
                <c:pt idx="2">
                  <c:v>18</c:v>
                </c:pt>
              </c:numCache>
            </c:numRef>
          </c:val>
        </c:ser>
        <c:ser>
          <c:idx val="2"/>
          <c:order val="2"/>
          <c:tx>
            <c:strRef>
              <c:f>Мониторинг!$A$7</c:f>
              <c:strCache>
                <c:ptCount val="1"/>
                <c:pt idx="0">
                  <c:v>Гуманитарное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5.994094488188976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Мониторинг!$B$4:$D$4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Мониторинг!$B$7:$D$7</c:f>
              <c:numCache>
                <c:formatCode>General</c:formatCode>
                <c:ptCount val="3"/>
                <c:pt idx="0">
                  <c:v>13</c:v>
                </c:pt>
                <c:pt idx="1">
                  <c:v>6</c:v>
                </c:pt>
                <c:pt idx="2">
                  <c:v>11</c:v>
                </c:pt>
              </c:numCache>
            </c:numRef>
          </c:val>
        </c:ser>
        <c:ser>
          <c:idx val="3"/>
          <c:order val="3"/>
          <c:tx>
            <c:strRef>
              <c:f>Мониторинг!$A$8</c:f>
              <c:strCache>
                <c:ptCount val="1"/>
                <c:pt idx="0">
                  <c:v>Соц-экономическое</c:v>
                </c:pt>
              </c:strCache>
            </c:strRef>
          </c:tx>
          <c:invertIfNegative val="0"/>
          <c:cat>
            <c:numRef>
              <c:f>Мониторинг!$B$4:$D$4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Мониторинг!$B$8:$D$8</c:f>
              <c:numCache>
                <c:formatCode>General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7</c:v>
                </c:pt>
              </c:numCache>
            </c:numRef>
          </c:val>
        </c:ser>
        <c:ser>
          <c:idx val="4"/>
          <c:order val="4"/>
          <c:tx>
            <c:strRef>
              <c:f>Мониторинг!$A$9</c:f>
              <c:strCache>
                <c:ptCount val="1"/>
                <c:pt idx="0">
                  <c:v>не  поступили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4.067111402741324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555555555555558E-3"/>
                  <c:y val="-4.530074365704289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-5.0717045785943445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Мониторинг!$B$4:$D$4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Мониторинг!$B$9:$D$9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193114624"/>
        <c:axId val="203389696"/>
      </c:barChart>
      <c:catAx>
        <c:axId val="1931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03389696"/>
        <c:crosses val="autoZero"/>
        <c:auto val="1"/>
        <c:lblAlgn val="ctr"/>
        <c:lblOffset val="100"/>
        <c:noMultiLvlLbl val="0"/>
      </c:catAx>
      <c:valAx>
        <c:axId val="2033896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3114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447353455818024"/>
          <c:y val="0.21221165062700495"/>
          <c:w val="0.3388597987751531"/>
          <c:h val="0.6732155876348791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Потупление выпускников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Мониторинг!$A$18</c:f>
              <c:strCache>
                <c:ptCount val="1"/>
                <c:pt idx="0">
                  <c:v>Бюджетное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Мониторинг!$B$17:$D$17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Мониторинг!$B$18:$D$18</c:f>
              <c:numCache>
                <c:formatCode>General</c:formatCode>
                <c:ptCount val="3"/>
                <c:pt idx="0">
                  <c:v>43</c:v>
                </c:pt>
                <c:pt idx="1">
                  <c:v>42</c:v>
                </c:pt>
                <c:pt idx="2">
                  <c:v>50</c:v>
                </c:pt>
              </c:numCache>
            </c:numRef>
          </c:val>
        </c:ser>
        <c:ser>
          <c:idx val="1"/>
          <c:order val="1"/>
          <c:tx>
            <c:strRef>
              <c:f>Мониторинг!$A$19</c:f>
              <c:strCache>
                <c:ptCount val="1"/>
                <c:pt idx="0">
                  <c:v>Платное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Мониторинг!$B$17:$D$17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Мониторинг!$B$19:$D$19</c:f>
              <c:numCache>
                <c:formatCode>General</c:formatCode>
                <c:ptCount val="3"/>
                <c:pt idx="0">
                  <c:v>19</c:v>
                </c:pt>
                <c:pt idx="1">
                  <c:v>19</c:v>
                </c:pt>
                <c:pt idx="2">
                  <c:v>11</c:v>
                </c:pt>
              </c:numCache>
            </c:numRef>
          </c:val>
        </c:ser>
        <c:ser>
          <c:idx val="2"/>
          <c:order val="2"/>
          <c:tx>
            <c:strRef>
              <c:f>Мониторинг!$A$20</c:f>
              <c:strCache>
                <c:ptCount val="1"/>
                <c:pt idx="0">
                  <c:v>не  поступили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33114610673668E-2"/>
                  <c:y val="-5.45600029163021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777777777777779E-3"/>
                  <c:y val="-5.91896325459317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3333333333333332E-3"/>
                  <c:y val="-4.11348060659084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Мониторинг!$B$17:$D$17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Мониторинг!$B$20:$D$20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191731200"/>
        <c:axId val="210407360"/>
      </c:barChart>
      <c:catAx>
        <c:axId val="19173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210407360"/>
        <c:crosses val="autoZero"/>
        <c:auto val="1"/>
        <c:lblAlgn val="ctr"/>
        <c:lblOffset val="100"/>
        <c:noMultiLvlLbl val="0"/>
      </c:catAx>
      <c:valAx>
        <c:axId val="210407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173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8464566929136"/>
          <c:y val="0.20538495188101491"/>
          <c:w val="0.21124868766404201"/>
          <c:h val="0.491892315543890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Поступление в ВУЗы выпускников лицея  в 2015г. по направлениям</a:t>
            </a:r>
          </a:p>
        </c:rich>
      </c:tx>
      <c:layout>
        <c:manualLayout>
          <c:xMode val="edge"/>
          <c:yMode val="edge"/>
          <c:x val="0.1214582239720035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166666666666669E-2"/>
          <c:y val="0.45958734324876055"/>
          <c:w val="0.88888888888888884"/>
          <c:h val="0.52228674540682418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7.3756671041119853E-2"/>
                  <c:y val="-0.103354841061533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5555599300087478"/>
                  <c:y val="-0.123096383785360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4611439195100613E-2"/>
                  <c:y val="2.02672061825605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9036526684164477E-3"/>
                  <c:y val="-3.29042723826188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'2015г.'!$C$4:$C$7</c:f>
              <c:strCache>
                <c:ptCount val="4"/>
                <c:pt idx="0">
                  <c:v>Физико-математическое</c:v>
                </c:pt>
                <c:pt idx="1">
                  <c:v>Естественно-научное</c:v>
                </c:pt>
                <c:pt idx="2">
                  <c:v>Гуманитарное</c:v>
                </c:pt>
                <c:pt idx="3">
                  <c:v>Соц-экономическое</c:v>
                </c:pt>
              </c:strCache>
            </c:strRef>
          </c:cat>
          <c:val>
            <c:numRef>
              <c:f>'2015г.'!$D$4:$D$7</c:f>
              <c:numCache>
                <c:formatCode>General</c:formatCode>
                <c:ptCount val="4"/>
                <c:pt idx="0">
                  <c:v>17</c:v>
                </c:pt>
                <c:pt idx="1">
                  <c:v>19</c:v>
                </c:pt>
                <c:pt idx="2">
                  <c:v>13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5.2777777777777778E-2"/>
          <c:y val="0.18043999708369787"/>
          <c:w val="0.9"/>
          <c:h val="0.18192439486730824"/>
        </c:manualLayout>
      </c:layout>
      <c:overlay val="0"/>
      <c:txPr>
        <a:bodyPr/>
        <a:lstStyle/>
        <a:p>
          <a:pPr>
            <a:defRPr sz="1100" b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Поступление по направлениям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950730598973636"/>
          <c:w val="0.93888888888888888"/>
          <c:h val="0.32392721432209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'2015г.'!$B$42:$B$42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'2015г.'!$A$43:$A$46</c:f>
              <c:strCache>
                <c:ptCount val="4"/>
                <c:pt idx="0">
                  <c:v>Физико-математическое</c:v>
                </c:pt>
                <c:pt idx="1">
                  <c:v>Естественно-научное</c:v>
                </c:pt>
                <c:pt idx="2">
                  <c:v>Гуманитарное</c:v>
                </c:pt>
                <c:pt idx="3">
                  <c:v>Соц-экономическое</c:v>
                </c:pt>
              </c:strCache>
            </c:strRef>
          </c:cat>
          <c:val>
            <c:numRef>
              <c:f>'2015г.'!$B$43:$B$46</c:f>
              <c:numCache>
                <c:formatCode>General</c:formatCode>
                <c:ptCount val="4"/>
                <c:pt idx="0">
                  <c:v>21</c:v>
                </c:pt>
                <c:pt idx="1">
                  <c:v>19</c:v>
                </c:pt>
                <c:pt idx="2">
                  <c:v>4</c:v>
                </c:pt>
                <c:pt idx="3">
                  <c:v>23</c:v>
                </c:pt>
              </c:numCache>
            </c:numRef>
          </c:val>
        </c:ser>
        <c:ser>
          <c:idx val="1"/>
          <c:order val="1"/>
          <c:tx>
            <c:strRef>
              <c:f>'2015г.'!$C$42:$C$42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'2015г.'!$A$43:$A$46</c:f>
              <c:strCache>
                <c:ptCount val="4"/>
                <c:pt idx="0">
                  <c:v>Физико-математическое</c:v>
                </c:pt>
                <c:pt idx="1">
                  <c:v>Естественно-научное</c:v>
                </c:pt>
                <c:pt idx="2">
                  <c:v>Гуманитарное</c:v>
                </c:pt>
                <c:pt idx="3">
                  <c:v>Соц-экономическое</c:v>
                </c:pt>
              </c:strCache>
            </c:strRef>
          </c:cat>
          <c:val>
            <c:numRef>
              <c:f>'2015г.'!$C$43:$C$46</c:f>
              <c:numCache>
                <c:formatCode>General</c:formatCode>
                <c:ptCount val="4"/>
                <c:pt idx="0">
                  <c:v>17</c:v>
                </c:pt>
                <c:pt idx="1">
                  <c:v>19</c:v>
                </c:pt>
                <c:pt idx="2">
                  <c:v>13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442560"/>
        <c:axId val="108728256"/>
      </c:barChart>
      <c:catAx>
        <c:axId val="109442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728256"/>
        <c:crosses val="autoZero"/>
        <c:auto val="1"/>
        <c:lblAlgn val="ctr"/>
        <c:lblOffset val="100"/>
        <c:noMultiLvlLbl val="0"/>
      </c:catAx>
      <c:valAx>
        <c:axId val="108728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94425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327668416447942"/>
          <c:y val="0.15410467348297879"/>
          <c:w val="0.3334466316710411"/>
          <c:h val="0.1260430132800564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Поступление в ВУЗы</a:t>
            </a:r>
          </a:p>
        </c:rich>
      </c:tx>
      <c:layout>
        <c:manualLayout>
          <c:xMode val="edge"/>
          <c:yMode val="edge"/>
          <c:x val="0.2537637795275590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8393627879848351"/>
          <c:w val="0.93888888888888888"/>
          <c:h val="0.6518201370662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'2015г.'!$A$38</c:f>
              <c:strCache>
                <c:ptCount val="1"/>
                <c:pt idx="0">
                  <c:v>Бюджет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'2015г.'!$B$37:$C$37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'2015г.'!$B$38:$C$38</c:f>
              <c:numCache>
                <c:formatCode>0.0%</c:formatCode>
                <c:ptCount val="2"/>
                <c:pt idx="0">
                  <c:v>0.97014925373134331</c:v>
                </c:pt>
                <c:pt idx="1">
                  <c:v>0.69354838709677424</c:v>
                </c:pt>
              </c:numCache>
            </c:numRef>
          </c:val>
        </c:ser>
        <c:ser>
          <c:idx val="1"/>
          <c:order val="1"/>
          <c:tx>
            <c:strRef>
              <c:f>'2015г.'!$A$39</c:f>
              <c:strCache>
                <c:ptCount val="1"/>
                <c:pt idx="0">
                  <c:v>платно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'2015г.'!$B$37:$C$37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'2015г.'!$B$39:$C$39</c:f>
              <c:numCache>
                <c:formatCode>0.0%</c:formatCode>
                <c:ptCount val="2"/>
                <c:pt idx="0">
                  <c:v>2.9850746268656716E-2</c:v>
                </c:pt>
                <c:pt idx="1">
                  <c:v>0.30645161290322581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443584"/>
        <c:axId val="108730560"/>
      </c:barChart>
      <c:catAx>
        <c:axId val="10944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08730560"/>
        <c:crosses val="autoZero"/>
        <c:auto val="1"/>
        <c:lblAlgn val="ctr"/>
        <c:lblOffset val="100"/>
        <c:noMultiLvlLbl val="0"/>
      </c:catAx>
      <c:valAx>
        <c:axId val="1087305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09443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497484689413823"/>
          <c:y val="0.12951407115777194"/>
          <c:w val="0.51005008748906389"/>
          <c:h val="0.12849628171478567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Поступление выпускников</a:t>
            </a:r>
            <a:r>
              <a:rPr lang="ru-RU" baseline="0"/>
              <a:t> 2016г.</a:t>
            </a:r>
            <a:endParaRPr lang="ru-RU"/>
          </a:p>
        </c:rich>
      </c:tx>
      <c:layout>
        <c:manualLayout>
          <c:xMode val="edge"/>
          <c:yMode val="edge"/>
          <c:x val="5.694387401574804E-2"/>
          <c:y val="5.563834201495913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'2016г.'!$A$6:$A$14</c:f>
              <c:strCache>
                <c:ptCount val="9"/>
                <c:pt idx="0">
                  <c:v>ННГУ им. Лобачевского</c:v>
                </c:pt>
                <c:pt idx="1">
                  <c:v>НГТУ им. Алексеева</c:v>
                </c:pt>
                <c:pt idx="2">
                  <c:v>НГПУ</c:v>
                </c:pt>
                <c:pt idx="3">
                  <c:v>ВШЭ</c:v>
                </c:pt>
                <c:pt idx="4">
                  <c:v>НГМА</c:v>
                </c:pt>
                <c:pt idx="5">
                  <c:v>НГЛУ</c:v>
                </c:pt>
                <c:pt idx="6">
                  <c:v>ННГАСУ</c:v>
                </c:pt>
                <c:pt idx="7">
                  <c:v>ВУЗы г.Москвы ,Санкт-Петербурга</c:v>
                </c:pt>
                <c:pt idx="8">
                  <c:v>Другой ВУЗ</c:v>
                </c:pt>
              </c:strCache>
            </c:strRef>
          </c:cat>
          <c:val>
            <c:numRef>
              <c:f>'2016г.'!$B$6:$B$14</c:f>
              <c:numCache>
                <c:formatCode>General</c:formatCode>
                <c:ptCount val="9"/>
                <c:pt idx="0">
                  <c:v>21</c:v>
                </c:pt>
                <c:pt idx="1">
                  <c:v>13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747300787401571"/>
          <c:y val="2.1856807163123639E-2"/>
          <c:w val="0.24972699212598426"/>
          <c:h val="0.929101006950094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Поступление выпускников 2016г.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'2016г.'!$C$6:$C$9</c:f>
              <c:strCache>
                <c:ptCount val="4"/>
                <c:pt idx="0">
                  <c:v>Физико-математическое</c:v>
                </c:pt>
                <c:pt idx="1">
                  <c:v>Естественно-научное</c:v>
                </c:pt>
                <c:pt idx="2">
                  <c:v>Гуманитарное</c:v>
                </c:pt>
                <c:pt idx="3">
                  <c:v>Соц-экономическое</c:v>
                </c:pt>
              </c:strCache>
            </c:strRef>
          </c:cat>
          <c:val>
            <c:numRef>
              <c:f>'2016г.'!$D$6:$D$9</c:f>
              <c:numCache>
                <c:formatCode>General</c:formatCode>
                <c:ptCount val="4"/>
                <c:pt idx="0">
                  <c:v>27</c:v>
                </c:pt>
                <c:pt idx="1">
                  <c:v>14</c:v>
                </c:pt>
                <c:pt idx="2">
                  <c:v>6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447353455818024"/>
          <c:y val="0.19130395158938471"/>
          <c:w val="0.3388597987751531"/>
          <c:h val="0.64042432195975507"/>
        </c:manualLayout>
      </c:layout>
      <c:overlay val="0"/>
      <c:txPr>
        <a:bodyPr/>
        <a:lstStyle/>
        <a:p>
          <a:pPr>
            <a:defRPr sz="105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Поступление выпускников 2016г.</a:t>
            </a:r>
          </a:p>
        </c:rich>
      </c:tx>
      <c:layout>
        <c:manualLayout>
          <c:xMode val="edge"/>
          <c:yMode val="edge"/>
          <c:x val="0.16818951477219193"/>
          <c:y val="4.6296296296296294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'2016г.'!$E$6:$E$7</c:f>
              <c:strCache>
                <c:ptCount val="2"/>
                <c:pt idx="0">
                  <c:v>Бюджетное</c:v>
                </c:pt>
                <c:pt idx="1">
                  <c:v>Платное </c:v>
                </c:pt>
              </c:strCache>
            </c:strRef>
          </c:cat>
          <c:val>
            <c:numRef>
              <c:f>'2016г.'!$F$6:$F$7</c:f>
              <c:numCache>
                <c:formatCode>General</c:formatCode>
                <c:ptCount val="2"/>
                <c:pt idx="0">
                  <c:v>42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0.26014213607914399"/>
          <c:y val="0.31458333333333338"/>
          <c:w val="0.49339094151692575"/>
          <c:h val="8.9331802274715655E-2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Поступление выпускников 2017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'2017г.'!$C$5:$C$8</c:f>
              <c:strCache>
                <c:ptCount val="4"/>
                <c:pt idx="0">
                  <c:v>Физико-математическое</c:v>
                </c:pt>
                <c:pt idx="1">
                  <c:v>Естественно-научное</c:v>
                </c:pt>
                <c:pt idx="2">
                  <c:v>Гуманитарное</c:v>
                </c:pt>
                <c:pt idx="3">
                  <c:v>Соц-экономическое</c:v>
                </c:pt>
              </c:strCache>
            </c:strRef>
          </c:cat>
          <c:val>
            <c:numRef>
              <c:f>'2017г.'!$D$5:$D$8</c:f>
              <c:numCache>
                <c:formatCode>General</c:formatCode>
                <c:ptCount val="4"/>
                <c:pt idx="0">
                  <c:v>25</c:v>
                </c:pt>
                <c:pt idx="1">
                  <c:v>18</c:v>
                </c:pt>
                <c:pt idx="2">
                  <c:v>11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270013123359584"/>
          <c:y val="0.1700025517643628"/>
          <c:w val="0.31063320209973755"/>
          <c:h val="0.69228638086905814"/>
        </c:manualLayout>
      </c:layout>
      <c:overlay val="0"/>
      <c:txPr>
        <a:bodyPr/>
        <a:lstStyle/>
        <a:p>
          <a:pPr>
            <a:defRPr sz="105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Поступление выпускников 2017</a:t>
            </a:r>
          </a:p>
        </c:rich>
      </c:tx>
      <c:layout>
        <c:manualLayout>
          <c:xMode val="edge"/>
          <c:yMode val="edge"/>
          <c:x val="7.2922134733158412E-4"/>
          <c:y val="4.6296296296296294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'2017г.'!$A$5:$A$15</c:f>
              <c:strCache>
                <c:ptCount val="11"/>
                <c:pt idx="0">
                  <c:v>ННГУ им. Лобачевского</c:v>
                </c:pt>
                <c:pt idx="1">
                  <c:v>НГТУ им. Алексеева</c:v>
                </c:pt>
                <c:pt idx="2">
                  <c:v>НГПУ</c:v>
                </c:pt>
                <c:pt idx="3">
                  <c:v>ВШЭ</c:v>
                </c:pt>
                <c:pt idx="4">
                  <c:v>НГМА</c:v>
                </c:pt>
                <c:pt idx="5">
                  <c:v>НГЛУ</c:v>
                </c:pt>
                <c:pt idx="6">
                  <c:v>НГСХА</c:v>
                </c:pt>
                <c:pt idx="7">
                  <c:v>ННГАСУ</c:v>
                </c:pt>
                <c:pt idx="8">
                  <c:v>ВУЗы г.Москвы ,Санкт-Петербурга</c:v>
                </c:pt>
                <c:pt idx="9">
                  <c:v>Другой ВУЗ</c:v>
                </c:pt>
                <c:pt idx="10">
                  <c:v>не поступили</c:v>
                </c:pt>
              </c:strCache>
            </c:strRef>
          </c:cat>
          <c:val>
            <c:numRef>
              <c:f>'2017г.'!$B$5:$B$15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12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816797900262469"/>
          <c:y val="1.8664333624963548E-2"/>
          <c:w val="0.32516535433070864"/>
          <c:h val="0.9440372557596966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57150</xdr:rowOff>
    </xdr:from>
    <xdr:to>
      <xdr:col>7</xdr:col>
      <xdr:colOff>533400</xdr:colOff>
      <xdr:row>33</xdr:row>
      <xdr:rowOff>114299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847725</xdr:colOff>
      <xdr:row>35</xdr:row>
      <xdr:rowOff>28574</xdr:rowOff>
    </xdr:from>
    <xdr:to>
      <xdr:col>11</xdr:col>
      <xdr:colOff>19050</xdr:colOff>
      <xdr:row>46</xdr:row>
      <xdr:rowOff>47625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9526</xdr:colOff>
      <xdr:row>47</xdr:row>
      <xdr:rowOff>19048</xdr:rowOff>
    </xdr:from>
    <xdr:to>
      <xdr:col>3</xdr:col>
      <xdr:colOff>828675</xdr:colOff>
      <xdr:row>63</xdr:row>
      <xdr:rowOff>38099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1038225</xdr:colOff>
      <xdr:row>47</xdr:row>
      <xdr:rowOff>38100</xdr:rowOff>
    </xdr:from>
    <xdr:to>
      <xdr:col>9</xdr:col>
      <xdr:colOff>542925</xdr:colOff>
      <xdr:row>62</xdr:row>
      <xdr:rowOff>152400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15</xdr:row>
      <xdr:rowOff>185737</xdr:rowOff>
    </xdr:from>
    <xdr:to>
      <xdr:col>6</xdr:col>
      <xdr:colOff>9524</xdr:colOff>
      <xdr:row>32</xdr:row>
      <xdr:rowOff>142875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34</xdr:row>
      <xdr:rowOff>14287</xdr:rowOff>
    </xdr:from>
    <xdr:to>
      <xdr:col>3</xdr:col>
      <xdr:colOff>19050</xdr:colOff>
      <xdr:row>47</xdr:row>
      <xdr:rowOff>185737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142875</xdr:colOff>
      <xdr:row>34</xdr:row>
      <xdr:rowOff>33337</xdr:rowOff>
    </xdr:from>
    <xdr:to>
      <xdr:col>8</xdr:col>
      <xdr:colOff>180975</xdr:colOff>
      <xdr:row>48</xdr:row>
      <xdr:rowOff>14287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33337</xdr:rowOff>
    </xdr:from>
    <xdr:to>
      <xdr:col>3</xdr:col>
      <xdr:colOff>0</xdr:colOff>
      <xdr:row>50</xdr:row>
      <xdr:rowOff>109537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17</xdr:row>
      <xdr:rowOff>100012</xdr:rowOff>
    </xdr:from>
    <xdr:to>
      <xdr:col>3</xdr:col>
      <xdr:colOff>285750</xdr:colOff>
      <xdr:row>34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152400</xdr:colOff>
      <xdr:row>36</xdr:row>
      <xdr:rowOff>42862</xdr:rowOff>
    </xdr:from>
    <xdr:to>
      <xdr:col>6</xdr:col>
      <xdr:colOff>733425</xdr:colOff>
      <xdr:row>50</xdr:row>
      <xdr:rowOff>119062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185737</xdr:rowOff>
    </xdr:from>
    <xdr:to>
      <xdr:col>4</xdr:col>
      <xdr:colOff>38100</xdr:colOff>
      <xdr:row>37</xdr:row>
      <xdr:rowOff>71437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23</xdr:row>
      <xdr:rowOff>85725</xdr:rowOff>
    </xdr:from>
    <xdr:to>
      <xdr:col>11</xdr:col>
      <xdr:colOff>438150</xdr:colOff>
      <xdr:row>37</xdr:row>
      <xdr:rowOff>52387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F4" sqref="F4:F5"/>
    </sheetView>
  </sheetViews>
  <sheetFormatPr defaultRowHeight="15" x14ac:dyDescent="0.25"/>
  <cols>
    <col min="1" max="1" width="39" customWidth="1"/>
    <col min="3" max="3" width="24.28515625" customWidth="1"/>
    <col min="4" max="4" width="15.7109375" customWidth="1"/>
  </cols>
  <sheetData>
    <row r="1" spans="1:8" ht="18.75" x14ac:dyDescent="0.3">
      <c r="A1" s="2" t="s">
        <v>26</v>
      </c>
      <c r="B1" s="1"/>
      <c r="C1" s="1"/>
      <c r="D1" s="1"/>
    </row>
    <row r="3" spans="1: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</v>
      </c>
      <c r="G3" s="3" t="s">
        <v>5</v>
      </c>
      <c r="H3" s="3" t="s">
        <v>6</v>
      </c>
    </row>
    <row r="4" spans="1:8" x14ac:dyDescent="0.25">
      <c r="A4" s="5" t="s">
        <v>21</v>
      </c>
      <c r="B4" s="3">
        <v>21</v>
      </c>
      <c r="C4" s="3" t="s">
        <v>7</v>
      </c>
      <c r="D4" s="3">
        <v>17</v>
      </c>
      <c r="E4" s="3" t="s">
        <v>8</v>
      </c>
      <c r="F4" s="3">
        <v>43</v>
      </c>
      <c r="G4" s="3" t="s">
        <v>9</v>
      </c>
      <c r="H4" s="3">
        <v>60</v>
      </c>
    </row>
    <row r="5" spans="1:8" x14ac:dyDescent="0.25">
      <c r="A5" s="5" t="s">
        <v>10</v>
      </c>
      <c r="B5" s="3">
        <v>7</v>
      </c>
      <c r="C5" s="3" t="s">
        <v>11</v>
      </c>
      <c r="D5" s="3">
        <v>19</v>
      </c>
      <c r="E5" s="3" t="s">
        <v>14</v>
      </c>
      <c r="F5" s="3">
        <v>19</v>
      </c>
      <c r="G5" s="3" t="s">
        <v>12</v>
      </c>
      <c r="H5" s="3">
        <v>2</v>
      </c>
    </row>
    <row r="6" spans="1:8" x14ac:dyDescent="0.25">
      <c r="A6" s="5" t="s">
        <v>18</v>
      </c>
      <c r="B6" s="3">
        <v>3</v>
      </c>
      <c r="C6" s="3" t="s">
        <v>13</v>
      </c>
      <c r="D6" s="3">
        <v>13</v>
      </c>
      <c r="E6" s="4"/>
      <c r="F6" s="4"/>
      <c r="G6" s="3"/>
      <c r="H6" s="3"/>
    </row>
    <row r="7" spans="1:8" x14ac:dyDescent="0.25">
      <c r="A7" s="5" t="s">
        <v>15</v>
      </c>
      <c r="B7" s="3">
        <v>5</v>
      </c>
      <c r="C7" s="3" t="s">
        <v>17</v>
      </c>
      <c r="D7" s="3">
        <v>13</v>
      </c>
      <c r="E7" s="3"/>
      <c r="F7" s="3"/>
      <c r="G7" s="3"/>
      <c r="H7" s="3"/>
    </row>
    <row r="8" spans="1:8" x14ac:dyDescent="0.25">
      <c r="A8" s="5" t="s">
        <v>19</v>
      </c>
      <c r="B8" s="3">
        <v>3</v>
      </c>
      <c r="C8" s="3"/>
      <c r="D8" s="3"/>
      <c r="E8" s="3"/>
      <c r="F8" s="3"/>
      <c r="G8" s="3"/>
      <c r="H8" s="3"/>
    </row>
    <row r="9" spans="1:8" x14ac:dyDescent="0.25">
      <c r="A9" s="5" t="s">
        <v>20</v>
      </c>
      <c r="B9" s="3">
        <v>7</v>
      </c>
      <c r="C9" s="3"/>
      <c r="D9" s="3"/>
      <c r="E9" s="3"/>
      <c r="F9" s="3"/>
      <c r="G9" s="3"/>
      <c r="H9" s="3"/>
    </row>
    <row r="10" spans="1:8" x14ac:dyDescent="0.25">
      <c r="A10" s="5" t="s">
        <v>22</v>
      </c>
      <c r="B10" s="3">
        <v>10</v>
      </c>
      <c r="C10" s="3"/>
      <c r="D10" s="3"/>
      <c r="E10" s="3"/>
      <c r="F10" s="3"/>
      <c r="G10" s="3"/>
      <c r="H10" s="3"/>
    </row>
    <row r="11" spans="1:8" x14ac:dyDescent="0.25">
      <c r="A11" s="5" t="s">
        <v>27</v>
      </c>
      <c r="B11" s="3">
        <v>4</v>
      </c>
      <c r="C11" s="3"/>
      <c r="D11" s="3"/>
      <c r="E11" s="3"/>
      <c r="F11" s="3"/>
      <c r="G11" s="3"/>
      <c r="H11" s="3"/>
    </row>
    <row r="12" spans="1:8" x14ac:dyDescent="0.25">
      <c r="A12" s="5" t="s">
        <v>23</v>
      </c>
      <c r="B12" s="3">
        <v>2</v>
      </c>
      <c r="C12" s="3"/>
      <c r="D12" s="3"/>
      <c r="E12" s="3"/>
      <c r="F12" s="3"/>
      <c r="G12" s="3"/>
      <c r="H12" s="3"/>
    </row>
    <row r="13" spans="1:8" x14ac:dyDescent="0.25">
      <c r="A13" s="5" t="s">
        <v>16</v>
      </c>
      <c r="B13" s="3">
        <f>SUM(B4:B12)</f>
        <v>62</v>
      </c>
      <c r="C13" s="3"/>
      <c r="D13" s="3">
        <v>62</v>
      </c>
      <c r="E13" s="3"/>
      <c r="F13" s="3">
        <v>62</v>
      </c>
      <c r="G13" s="3"/>
      <c r="H13" s="3">
        <v>62</v>
      </c>
    </row>
    <row r="37" spans="1:7" ht="18.75" x14ac:dyDescent="0.3">
      <c r="A37" s="7"/>
      <c r="B37" s="8">
        <v>2014</v>
      </c>
      <c r="C37" s="8">
        <v>2015</v>
      </c>
    </row>
    <row r="38" spans="1:7" ht="18.75" x14ac:dyDescent="0.3">
      <c r="A38" s="7" t="s">
        <v>24</v>
      </c>
      <c r="B38" s="9">
        <f>65/67</f>
        <v>0.97014925373134331</v>
      </c>
      <c r="C38" s="9">
        <f>43/62</f>
        <v>0.69354838709677424</v>
      </c>
    </row>
    <row r="39" spans="1:7" ht="18.75" x14ac:dyDescent="0.3">
      <c r="A39" s="7" t="s">
        <v>25</v>
      </c>
      <c r="B39" s="9">
        <f>2/67</f>
        <v>2.9850746268656716E-2</v>
      </c>
      <c r="C39" s="9">
        <f>19/62</f>
        <v>0.30645161290322581</v>
      </c>
    </row>
    <row r="40" spans="1:7" ht="18.75" x14ac:dyDescent="0.3">
      <c r="A40" s="10"/>
      <c r="B40" s="10"/>
      <c r="C40" s="10"/>
    </row>
    <row r="41" spans="1:7" ht="18.75" x14ac:dyDescent="0.3">
      <c r="A41" s="2" t="s">
        <v>2</v>
      </c>
      <c r="B41" s="2"/>
      <c r="C41" s="10"/>
      <c r="G41" s="6"/>
    </row>
    <row r="42" spans="1:7" ht="18.75" x14ac:dyDescent="0.3">
      <c r="A42" s="10"/>
      <c r="B42" s="10">
        <v>2014</v>
      </c>
      <c r="C42" s="10">
        <v>2015</v>
      </c>
      <c r="G42" s="6"/>
    </row>
    <row r="43" spans="1:7" ht="18.75" x14ac:dyDescent="0.3">
      <c r="A43" s="7" t="s">
        <v>7</v>
      </c>
      <c r="B43" s="8">
        <v>21</v>
      </c>
      <c r="C43" s="8">
        <v>17</v>
      </c>
      <c r="G43" s="6"/>
    </row>
    <row r="44" spans="1:7" ht="18.75" x14ac:dyDescent="0.3">
      <c r="A44" s="7" t="s">
        <v>11</v>
      </c>
      <c r="B44" s="8">
        <v>19</v>
      </c>
      <c r="C44" s="8">
        <v>19</v>
      </c>
      <c r="G44" s="6"/>
    </row>
    <row r="45" spans="1:7" ht="18.75" x14ac:dyDescent="0.3">
      <c r="A45" s="7" t="s">
        <v>13</v>
      </c>
      <c r="B45" s="8">
        <v>4</v>
      </c>
      <c r="C45" s="8">
        <v>13</v>
      </c>
    </row>
    <row r="46" spans="1:7" ht="18.75" x14ac:dyDescent="0.3">
      <c r="A46" s="7" t="s">
        <v>17</v>
      </c>
      <c r="B46" s="8">
        <v>23</v>
      </c>
      <c r="C46" s="8">
        <v>13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7"/>
  <sheetViews>
    <sheetView workbookViewId="0">
      <selection activeCell="F6" sqref="F6:F7"/>
    </sheetView>
  </sheetViews>
  <sheetFormatPr defaultRowHeight="15" x14ac:dyDescent="0.25"/>
  <cols>
    <col min="1" max="1" width="25.140625" customWidth="1"/>
    <col min="3" max="3" width="25.5703125" customWidth="1"/>
    <col min="5" max="5" width="12.28515625" customWidth="1"/>
    <col min="7" max="7" width="15.42578125" customWidth="1"/>
  </cols>
  <sheetData>
    <row r="3" spans="1:8" ht="18.75" x14ac:dyDescent="0.3">
      <c r="A3" s="2" t="s">
        <v>28</v>
      </c>
      <c r="B3" s="1"/>
      <c r="C3" s="1"/>
      <c r="D3" s="1"/>
    </row>
    <row r="5" spans="1:8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1</v>
      </c>
      <c r="G5" s="5" t="s">
        <v>5</v>
      </c>
      <c r="H5" s="5" t="s">
        <v>6</v>
      </c>
    </row>
    <row r="6" spans="1:8" x14ac:dyDescent="0.25">
      <c r="A6" s="5" t="s">
        <v>21</v>
      </c>
      <c r="B6" s="3">
        <v>21</v>
      </c>
      <c r="C6" s="3" t="s">
        <v>7</v>
      </c>
      <c r="D6" s="3">
        <v>27</v>
      </c>
      <c r="E6" s="3" t="s">
        <v>8</v>
      </c>
      <c r="F6" s="3">
        <v>42</v>
      </c>
      <c r="G6" s="3" t="s">
        <v>9</v>
      </c>
      <c r="H6" s="3">
        <v>59</v>
      </c>
    </row>
    <row r="7" spans="1:8" x14ac:dyDescent="0.25">
      <c r="A7" s="5" t="s">
        <v>10</v>
      </c>
      <c r="B7" s="3">
        <v>13</v>
      </c>
      <c r="C7" s="3" t="s">
        <v>11</v>
      </c>
      <c r="D7" s="3">
        <v>14</v>
      </c>
      <c r="E7" s="3" t="s">
        <v>14</v>
      </c>
      <c r="F7" s="3">
        <v>19</v>
      </c>
      <c r="G7" s="3" t="s">
        <v>12</v>
      </c>
      <c r="H7" s="3">
        <v>2</v>
      </c>
    </row>
    <row r="8" spans="1:8" x14ac:dyDescent="0.25">
      <c r="A8" s="5" t="s">
        <v>18</v>
      </c>
      <c r="B8" s="3">
        <v>4</v>
      </c>
      <c r="C8" s="3" t="s">
        <v>13</v>
      </c>
      <c r="D8" s="3">
        <v>6</v>
      </c>
      <c r="E8" s="3"/>
      <c r="F8" s="4"/>
      <c r="G8" s="3"/>
      <c r="H8" s="3"/>
    </row>
    <row r="9" spans="1:8" x14ac:dyDescent="0.25">
      <c r="A9" s="5" t="s">
        <v>15</v>
      </c>
      <c r="B9" s="3">
        <v>7</v>
      </c>
      <c r="C9" s="3" t="s">
        <v>17</v>
      </c>
      <c r="D9" s="3">
        <v>14</v>
      </c>
      <c r="E9" s="3"/>
      <c r="F9" s="3"/>
      <c r="G9" s="3"/>
      <c r="H9" s="3"/>
    </row>
    <row r="10" spans="1:8" x14ac:dyDescent="0.25">
      <c r="A10" s="5" t="s">
        <v>19</v>
      </c>
      <c r="B10" s="3">
        <v>3</v>
      </c>
      <c r="C10" s="3"/>
      <c r="D10" s="3"/>
      <c r="E10" s="3"/>
      <c r="F10" s="3"/>
      <c r="G10" s="3"/>
      <c r="H10" s="3"/>
    </row>
    <row r="11" spans="1:8" x14ac:dyDescent="0.25">
      <c r="A11" s="5" t="s">
        <v>20</v>
      </c>
      <c r="B11" s="3">
        <v>0</v>
      </c>
      <c r="C11" s="3"/>
      <c r="D11" s="3"/>
      <c r="E11" s="3"/>
      <c r="F11" s="3"/>
      <c r="G11" s="3"/>
      <c r="H11" s="3"/>
    </row>
    <row r="12" spans="1:8" x14ac:dyDescent="0.25">
      <c r="A12" s="5" t="s">
        <v>22</v>
      </c>
      <c r="B12" s="3">
        <v>4</v>
      </c>
      <c r="C12" s="3"/>
      <c r="D12" s="3"/>
      <c r="E12" s="3"/>
      <c r="F12" s="3"/>
      <c r="G12" s="3"/>
      <c r="H12" s="3"/>
    </row>
    <row r="13" spans="1:8" x14ac:dyDescent="0.25">
      <c r="A13" s="5" t="s">
        <v>27</v>
      </c>
      <c r="B13" s="3">
        <v>6</v>
      </c>
      <c r="C13" s="3"/>
      <c r="D13" s="3"/>
      <c r="E13" s="3"/>
      <c r="F13" s="3"/>
      <c r="G13" s="3"/>
      <c r="H13" s="3"/>
    </row>
    <row r="14" spans="1:8" x14ac:dyDescent="0.25">
      <c r="A14" s="5" t="s">
        <v>23</v>
      </c>
      <c r="B14" s="3">
        <v>3</v>
      </c>
      <c r="C14" s="3"/>
      <c r="D14" s="3"/>
      <c r="E14" s="3"/>
      <c r="F14" s="3"/>
      <c r="G14" s="3"/>
      <c r="H14" s="3"/>
    </row>
    <row r="15" spans="1:8" x14ac:dyDescent="0.25">
      <c r="A15" s="5" t="s">
        <v>16</v>
      </c>
      <c r="B15" s="3">
        <f>SUM(B6:B14)</f>
        <v>61</v>
      </c>
      <c r="C15" s="3"/>
      <c r="D15" s="3">
        <f>SUM(D6:D14)</f>
        <v>61</v>
      </c>
      <c r="E15" s="3"/>
      <c r="F15" s="3">
        <v>61</v>
      </c>
      <c r="G15" s="3"/>
      <c r="H15" s="3">
        <v>61</v>
      </c>
    </row>
    <row r="36" spans="1:3" ht="15.75" x14ac:dyDescent="0.25">
      <c r="A36" s="12"/>
      <c r="B36" s="13"/>
      <c r="C36" s="13"/>
    </row>
    <row r="37" spans="1:3" ht="15.75" x14ac:dyDescent="0.25">
      <c r="A37" s="14"/>
      <c r="B37" s="13"/>
      <c r="C37" s="13"/>
    </row>
    <row r="38" spans="1:3" ht="15.75" x14ac:dyDescent="0.25">
      <c r="A38" s="14"/>
      <c r="B38" s="13"/>
      <c r="C38" s="13"/>
    </row>
    <row r="39" spans="1:3" ht="15.75" x14ac:dyDescent="0.25">
      <c r="A39" s="12"/>
      <c r="B39" s="13"/>
      <c r="C39" s="13"/>
    </row>
    <row r="40" spans="1:3" ht="15.75" x14ac:dyDescent="0.25">
      <c r="A40" s="14"/>
      <c r="B40" s="13"/>
      <c r="C40" s="13"/>
    </row>
    <row r="41" spans="1:3" ht="15.75" x14ac:dyDescent="0.25">
      <c r="A41" s="12"/>
      <c r="B41" s="13"/>
      <c r="C41" s="13"/>
    </row>
    <row r="42" spans="1:3" ht="15.75" x14ac:dyDescent="0.25">
      <c r="A42" s="12"/>
      <c r="B42" s="13"/>
      <c r="C42" s="13"/>
    </row>
    <row r="43" spans="1:3" ht="15.75" x14ac:dyDescent="0.25">
      <c r="A43" s="12"/>
      <c r="B43" s="13"/>
      <c r="C43" s="13"/>
    </row>
    <row r="44" spans="1:3" ht="15.75" x14ac:dyDescent="0.25">
      <c r="A44" s="12"/>
      <c r="B44" s="13"/>
      <c r="C44" s="13"/>
    </row>
    <row r="45" spans="1:3" ht="15.75" x14ac:dyDescent="0.25">
      <c r="A45" s="12"/>
      <c r="B45" s="13"/>
      <c r="C45" s="13"/>
    </row>
    <row r="46" spans="1:3" x14ac:dyDescent="0.25">
      <c r="A46" s="6"/>
      <c r="B46" s="6"/>
      <c r="C46" s="6"/>
    </row>
    <row r="47" spans="1:3" x14ac:dyDescent="0.25">
      <c r="A47" s="6"/>
      <c r="B47" s="6"/>
      <c r="C47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workbookViewId="0">
      <selection activeCell="H19" sqref="H19"/>
    </sheetView>
  </sheetViews>
  <sheetFormatPr defaultRowHeight="15" x14ac:dyDescent="0.25"/>
  <cols>
    <col min="1" max="1" width="31.5703125" customWidth="1"/>
    <col min="2" max="2" width="12.42578125" customWidth="1"/>
    <col min="3" max="3" width="24.7109375" customWidth="1"/>
    <col min="4" max="4" width="15.7109375" customWidth="1"/>
    <col min="5" max="5" width="15.28515625" customWidth="1"/>
    <col min="6" max="6" width="12.5703125" customWidth="1"/>
    <col min="7" max="7" width="14.85546875" customWidth="1"/>
  </cols>
  <sheetData>
    <row r="2" spans="1:9" ht="18.75" x14ac:dyDescent="0.3">
      <c r="A2" s="18" t="s">
        <v>31</v>
      </c>
      <c r="B2" s="15"/>
      <c r="C2" s="15"/>
      <c r="D2" s="15"/>
      <c r="E2" s="15"/>
      <c r="F2" s="15"/>
      <c r="G2" s="15"/>
      <c r="H2" s="15"/>
      <c r="I2" s="16"/>
    </row>
    <row r="3" spans="1:9" ht="18.75" x14ac:dyDescent="0.3">
      <c r="A3" s="15"/>
      <c r="B3" s="15"/>
      <c r="C3" s="15"/>
      <c r="D3" s="15"/>
      <c r="E3" s="15"/>
      <c r="F3" s="15"/>
      <c r="G3" s="15"/>
      <c r="H3" s="15"/>
      <c r="I3" s="16"/>
    </row>
    <row r="4" spans="1:9" ht="18.75" x14ac:dyDescent="0.3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5</v>
      </c>
      <c r="H4" s="15" t="s">
        <v>6</v>
      </c>
      <c r="I4" s="16"/>
    </row>
    <row r="5" spans="1:9" ht="18.75" x14ac:dyDescent="0.3">
      <c r="A5" s="15" t="s">
        <v>21</v>
      </c>
      <c r="B5" s="15">
        <v>10</v>
      </c>
      <c r="C5" s="15" t="s">
        <v>7</v>
      </c>
      <c r="D5" s="15">
        <v>25</v>
      </c>
      <c r="E5" s="15" t="s">
        <v>8</v>
      </c>
      <c r="F5" s="15">
        <v>50</v>
      </c>
      <c r="G5" s="15" t="s">
        <v>9</v>
      </c>
      <c r="H5" s="15">
        <v>58</v>
      </c>
      <c r="I5" s="16"/>
    </row>
    <row r="6" spans="1:9" ht="18.75" x14ac:dyDescent="0.3">
      <c r="A6" s="15" t="s">
        <v>10</v>
      </c>
      <c r="B6" s="15">
        <v>10</v>
      </c>
      <c r="C6" s="15" t="s">
        <v>11</v>
      </c>
      <c r="D6" s="15">
        <v>18</v>
      </c>
      <c r="E6" s="15" t="s">
        <v>14</v>
      </c>
      <c r="F6" s="15">
        <v>11</v>
      </c>
      <c r="G6" s="15" t="s">
        <v>12</v>
      </c>
      <c r="H6" s="15">
        <v>3</v>
      </c>
      <c r="I6" s="16"/>
    </row>
    <row r="7" spans="1:9" ht="18.75" x14ac:dyDescent="0.3">
      <c r="A7" s="15" t="s">
        <v>18</v>
      </c>
      <c r="B7" s="15">
        <v>4</v>
      </c>
      <c r="C7" s="15" t="s">
        <v>13</v>
      </c>
      <c r="D7" s="15">
        <v>11</v>
      </c>
      <c r="E7" s="15"/>
      <c r="F7" s="15"/>
      <c r="G7" s="15"/>
      <c r="H7" s="15"/>
      <c r="I7" s="16"/>
    </row>
    <row r="8" spans="1:9" ht="18.75" x14ac:dyDescent="0.3">
      <c r="A8" s="15" t="s">
        <v>15</v>
      </c>
      <c r="B8" s="15">
        <v>7</v>
      </c>
      <c r="C8" s="15" t="s">
        <v>17</v>
      </c>
      <c r="D8" s="15">
        <v>7</v>
      </c>
      <c r="E8" s="15"/>
      <c r="F8" s="15"/>
      <c r="G8" s="15"/>
      <c r="H8" s="15"/>
      <c r="I8" s="16"/>
    </row>
    <row r="9" spans="1:9" ht="18.75" x14ac:dyDescent="0.3">
      <c r="A9" s="15" t="s">
        <v>19</v>
      </c>
      <c r="B9" s="15">
        <v>6</v>
      </c>
      <c r="C9" s="15"/>
      <c r="D9" s="15"/>
      <c r="E9" s="15"/>
      <c r="F9" s="15"/>
      <c r="G9" s="15"/>
      <c r="H9" s="15"/>
      <c r="I9" s="16"/>
    </row>
    <row r="10" spans="1:9" ht="18.75" x14ac:dyDescent="0.3">
      <c r="A10" s="15" t="s">
        <v>20</v>
      </c>
      <c r="B10" s="15">
        <v>0</v>
      </c>
      <c r="C10" s="15"/>
      <c r="D10" s="15"/>
      <c r="E10" s="15"/>
      <c r="F10" s="15"/>
      <c r="G10" s="15"/>
      <c r="H10" s="15"/>
      <c r="I10" s="16"/>
    </row>
    <row r="11" spans="1:9" ht="18.75" x14ac:dyDescent="0.3">
      <c r="A11" s="15" t="s">
        <v>30</v>
      </c>
      <c r="B11" s="15">
        <v>2</v>
      </c>
      <c r="C11" s="15"/>
      <c r="D11" s="15"/>
      <c r="E11" s="15"/>
      <c r="F11" s="15"/>
      <c r="G11" s="15"/>
      <c r="H11" s="15"/>
      <c r="I11" s="16"/>
    </row>
    <row r="12" spans="1:9" ht="18.75" x14ac:dyDescent="0.3">
      <c r="A12" s="15" t="s">
        <v>22</v>
      </c>
      <c r="B12" s="15">
        <v>7</v>
      </c>
      <c r="C12" s="15"/>
      <c r="D12" s="15"/>
      <c r="E12" s="15"/>
      <c r="F12" s="15"/>
      <c r="G12" s="15"/>
      <c r="H12" s="15"/>
      <c r="I12" s="16"/>
    </row>
    <row r="13" spans="1:9" ht="18.75" x14ac:dyDescent="0.3">
      <c r="A13" s="15" t="s">
        <v>27</v>
      </c>
      <c r="B13" s="15">
        <v>12</v>
      </c>
      <c r="C13" s="15"/>
      <c r="D13" s="15"/>
      <c r="E13" s="15"/>
      <c r="F13" s="15"/>
      <c r="G13" s="15"/>
      <c r="H13" s="15"/>
      <c r="I13" s="16"/>
    </row>
    <row r="14" spans="1:9" ht="18.75" x14ac:dyDescent="0.3">
      <c r="A14" s="15" t="s">
        <v>23</v>
      </c>
      <c r="B14" s="15">
        <v>3</v>
      </c>
      <c r="C14" s="15"/>
      <c r="D14" s="15"/>
      <c r="E14" s="15"/>
      <c r="F14" s="15"/>
      <c r="G14" s="15"/>
      <c r="H14" s="15"/>
      <c r="I14" s="16"/>
    </row>
    <row r="15" spans="1:9" ht="18.75" x14ac:dyDescent="0.3">
      <c r="A15" s="15" t="s">
        <v>29</v>
      </c>
      <c r="B15" s="15">
        <v>2</v>
      </c>
      <c r="C15" s="15"/>
      <c r="D15" s="15">
        <v>2</v>
      </c>
      <c r="E15" s="15"/>
      <c r="F15" s="15">
        <v>2</v>
      </c>
      <c r="G15" s="15"/>
      <c r="H15" s="15">
        <v>2</v>
      </c>
      <c r="I15" s="16"/>
    </row>
    <row r="16" spans="1:9" ht="18.75" x14ac:dyDescent="0.3">
      <c r="A16" s="15" t="s">
        <v>16</v>
      </c>
      <c r="B16" s="15">
        <f t="shared" ref="B16:C16" si="0">SUM(B5:B15)</f>
        <v>63</v>
      </c>
      <c r="C16" s="15">
        <f t="shared" si="0"/>
        <v>0</v>
      </c>
      <c r="D16" s="15">
        <f>SUM(D5:D15)</f>
        <v>63</v>
      </c>
      <c r="E16" s="15">
        <f t="shared" ref="E16" si="1">SUM(E5:E15)</f>
        <v>0</v>
      </c>
      <c r="F16" s="15">
        <f t="shared" ref="F16:G16" si="2">SUM(F5:F15)</f>
        <v>63</v>
      </c>
      <c r="G16" s="15">
        <f t="shared" si="2"/>
        <v>0</v>
      </c>
      <c r="H16" s="15">
        <f t="shared" ref="H16" si="3">SUM(H5:H15)</f>
        <v>63</v>
      </c>
      <c r="I16" s="16"/>
    </row>
    <row r="17" spans="1:9" ht="18.75" x14ac:dyDescent="0.3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8.75" x14ac:dyDescent="0.3">
      <c r="A18" s="16"/>
      <c r="B18" s="16"/>
      <c r="C18" s="16"/>
      <c r="D18" s="16"/>
      <c r="E18" s="16"/>
      <c r="F18" s="16"/>
      <c r="G18" s="16"/>
      <c r="H18" s="16"/>
      <c r="I18" s="1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5" x14ac:dyDescent="0.25"/>
  <cols>
    <col min="1" max="1" width="29.42578125" customWidth="1"/>
    <col min="2" max="2" width="14.5703125" customWidth="1"/>
    <col min="3" max="3" width="11.85546875" customWidth="1"/>
    <col min="4" max="4" width="12.140625" customWidth="1"/>
  </cols>
  <sheetData>
    <row r="1" spans="1:4" ht="23.25" x14ac:dyDescent="0.35">
      <c r="A1" s="27" t="s">
        <v>35</v>
      </c>
    </row>
    <row r="3" spans="1:4" ht="15" customHeight="1" x14ac:dyDescent="0.25">
      <c r="A3" s="25" t="s">
        <v>2</v>
      </c>
      <c r="B3" s="19" t="s">
        <v>32</v>
      </c>
      <c r="C3" s="19"/>
      <c r="D3" s="19"/>
    </row>
    <row r="4" spans="1:4" ht="15.75" x14ac:dyDescent="0.25">
      <c r="A4" s="26"/>
      <c r="B4" s="20">
        <v>2015</v>
      </c>
      <c r="C4" s="24">
        <v>2016</v>
      </c>
      <c r="D4" s="24">
        <v>2017</v>
      </c>
    </row>
    <row r="5" spans="1:4" ht="15.75" x14ac:dyDescent="0.25">
      <c r="A5" s="20" t="s">
        <v>7</v>
      </c>
      <c r="B5" s="11">
        <v>17</v>
      </c>
      <c r="C5" s="11">
        <v>27</v>
      </c>
      <c r="D5" s="17">
        <v>25</v>
      </c>
    </row>
    <row r="6" spans="1:4" ht="15.75" x14ac:dyDescent="0.25">
      <c r="A6" s="20" t="s">
        <v>11</v>
      </c>
      <c r="B6" s="11">
        <v>19</v>
      </c>
      <c r="C6" s="11">
        <v>14</v>
      </c>
      <c r="D6" s="17">
        <v>18</v>
      </c>
    </row>
    <row r="7" spans="1:4" ht="15.75" x14ac:dyDescent="0.25">
      <c r="A7" s="20" t="s">
        <v>13</v>
      </c>
      <c r="B7" s="11">
        <v>13</v>
      </c>
      <c r="C7" s="11">
        <v>6</v>
      </c>
      <c r="D7" s="17">
        <v>11</v>
      </c>
    </row>
    <row r="8" spans="1:4" ht="15.75" x14ac:dyDescent="0.25">
      <c r="A8" s="20" t="s">
        <v>17</v>
      </c>
      <c r="B8" s="11">
        <v>13</v>
      </c>
      <c r="C8" s="11">
        <v>14</v>
      </c>
      <c r="D8" s="17">
        <v>7</v>
      </c>
    </row>
    <row r="9" spans="1:4" ht="15.75" x14ac:dyDescent="0.25">
      <c r="A9" s="20" t="s">
        <v>34</v>
      </c>
      <c r="B9" s="11">
        <v>0</v>
      </c>
      <c r="C9" s="11">
        <v>0</v>
      </c>
      <c r="D9" s="17">
        <v>2</v>
      </c>
    </row>
    <row r="10" spans="1:4" ht="15.75" x14ac:dyDescent="0.25">
      <c r="A10" s="20" t="s">
        <v>33</v>
      </c>
      <c r="B10" s="17">
        <f>SUM(B5:B9)</f>
        <v>62</v>
      </c>
      <c r="C10" s="17">
        <f t="shared" ref="C10:D10" si="0">SUM(C5:C9)</f>
        <v>61</v>
      </c>
      <c r="D10" s="17">
        <f t="shared" si="0"/>
        <v>63</v>
      </c>
    </row>
    <row r="16" spans="1:4" x14ac:dyDescent="0.25">
      <c r="A16" s="11" t="s">
        <v>4</v>
      </c>
      <c r="B16" s="21" t="s">
        <v>32</v>
      </c>
      <c r="C16" s="22"/>
      <c r="D16" s="23"/>
    </row>
    <row r="17" spans="1:4" ht="15.75" x14ac:dyDescent="0.25">
      <c r="A17" s="20"/>
      <c r="B17" s="17">
        <v>2015</v>
      </c>
      <c r="C17" s="11">
        <v>2016</v>
      </c>
      <c r="D17" s="11">
        <v>2017</v>
      </c>
    </row>
    <row r="18" spans="1:4" ht="15.75" x14ac:dyDescent="0.25">
      <c r="A18" s="20" t="s">
        <v>8</v>
      </c>
      <c r="B18" s="11">
        <v>43</v>
      </c>
      <c r="C18" s="11">
        <v>42</v>
      </c>
      <c r="D18" s="17">
        <v>50</v>
      </c>
    </row>
    <row r="19" spans="1:4" ht="15.75" x14ac:dyDescent="0.25">
      <c r="A19" s="20" t="s">
        <v>14</v>
      </c>
      <c r="B19" s="11">
        <v>19</v>
      </c>
      <c r="C19" s="11">
        <v>19</v>
      </c>
      <c r="D19" s="17">
        <v>11</v>
      </c>
    </row>
    <row r="20" spans="1:4" ht="15.75" x14ac:dyDescent="0.25">
      <c r="A20" s="20" t="s">
        <v>34</v>
      </c>
      <c r="B20" s="17">
        <v>0</v>
      </c>
      <c r="C20" s="11">
        <v>0</v>
      </c>
      <c r="D20" s="11">
        <v>2</v>
      </c>
    </row>
    <row r="21" spans="1:4" ht="15.75" x14ac:dyDescent="0.25">
      <c r="A21" s="20" t="s">
        <v>33</v>
      </c>
      <c r="B21" s="17">
        <f>SUM(B18:B20)</f>
        <v>62</v>
      </c>
      <c r="C21" s="17">
        <f t="shared" ref="C21:D21" si="1">SUM(C18:C20)</f>
        <v>61</v>
      </c>
      <c r="D21" s="17">
        <f t="shared" si="1"/>
        <v>63</v>
      </c>
    </row>
    <row r="22" spans="1:4" ht="15.75" x14ac:dyDescent="0.25">
      <c r="A22" s="17"/>
      <c r="B22" s="17"/>
      <c r="C22" s="11"/>
      <c r="D22" s="11"/>
    </row>
  </sheetData>
  <mergeCells count="2">
    <mergeCell ref="B3:D3"/>
    <mergeCell ref="B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2015г.</vt:lpstr>
      <vt:lpstr>2016г.</vt:lpstr>
      <vt:lpstr>2017г.</vt:lpstr>
      <vt:lpstr>Мониторинг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Ю. Беззубова</dc:creator>
  <cp:lastModifiedBy>User</cp:lastModifiedBy>
  <cp:lastPrinted>2015-09-07T10:36:30Z</cp:lastPrinted>
  <dcterms:created xsi:type="dcterms:W3CDTF">2014-08-27T08:33:47Z</dcterms:created>
  <dcterms:modified xsi:type="dcterms:W3CDTF">2017-10-08T07:21:46Z</dcterms:modified>
</cp:coreProperties>
</file>